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>
    <definedName name="EF">'Sheet1'!$E$45</definedName>
    <definedName name="TAW">'Sheet1'!$E$8</definedName>
    <definedName name="TBF">'Sheet1'!$E$14</definedName>
    <definedName name="TCF">'Sheet1'!$E$33</definedName>
    <definedName name="UUCP">'Sheet1'!$E$16</definedName>
  </definedNames>
  <calcPr fullCalcOnLoad="1"/>
</workbook>
</file>

<file path=xl/sharedStrings.xml><?xml version="1.0" encoding="utf-8"?>
<sst xmlns="http://schemas.openxmlformats.org/spreadsheetml/2006/main" count="90" uniqueCount="66">
  <si>
    <t>Interactive or protocol driven interface</t>
  </si>
  <si>
    <t xml:space="preserve">Program interface </t>
  </si>
  <si>
    <t>Graphical interface</t>
  </si>
  <si>
    <t>Simple_Actor</t>
  </si>
  <si>
    <t>Average_Actor</t>
  </si>
  <si>
    <t>Complex_Actor</t>
  </si>
  <si>
    <t>Simple_Use_Case</t>
  </si>
  <si>
    <t>Average_Use_Case</t>
  </si>
  <si>
    <t>Complex_Use_Case</t>
  </si>
  <si>
    <t>3 or fewer transactions</t>
  </si>
  <si>
    <t>4 to 7 transactions</t>
  </si>
  <si>
    <t xml:space="preserve">more than 7 transactions </t>
  </si>
  <si>
    <t>Unadjusted Use Case Points</t>
  </si>
  <si>
    <t>T10 Concurrent</t>
  </si>
  <si>
    <t>T9  Easy to change</t>
  </si>
  <si>
    <t>T8  Portable</t>
  </si>
  <si>
    <t>T7  Easy to use</t>
  </si>
  <si>
    <t>T6  Easy to install</t>
  </si>
  <si>
    <t>T5  Code must be reusable</t>
  </si>
  <si>
    <t>T4  Complex internal processing</t>
  </si>
  <si>
    <t>T3  End-user efficiency (online)</t>
  </si>
  <si>
    <t>T2  Response or throughput performance objectives</t>
  </si>
  <si>
    <t>T1  Distributed System</t>
  </si>
  <si>
    <t>T11 Includes special security features</t>
  </si>
  <si>
    <t>T12 Provides direct access for third parties</t>
  </si>
  <si>
    <t>Weighted Value</t>
  </si>
  <si>
    <t xml:space="preserve">T13 Special user training facilities are required </t>
  </si>
  <si>
    <t>Use Cases Weight Factors (Bases on the number of transactions in a use case)</t>
  </si>
  <si>
    <t>Actors Weight Factors</t>
  </si>
  <si>
    <t xml:space="preserve">Technical Weight Factors </t>
  </si>
  <si>
    <t>Environmental Factors for Team and Weights</t>
  </si>
  <si>
    <t>F1 Faimilar with the Rational Unified Process</t>
  </si>
  <si>
    <t>F2 Application experience</t>
  </si>
  <si>
    <t>F3 Object-Oriented Experience</t>
  </si>
  <si>
    <t>F4 Lead analyst capability</t>
  </si>
  <si>
    <t>F5 Motivation</t>
  </si>
  <si>
    <t>F7 Part-time workers</t>
  </si>
  <si>
    <t>F8 Difficult programming language</t>
  </si>
  <si>
    <t>F6 Stable requirements</t>
  </si>
  <si>
    <t>Enter Count</t>
  </si>
  <si>
    <t>Enter Rating</t>
  </si>
  <si>
    <t>Rating Scale is 0 to 5</t>
  </si>
  <si>
    <t>0 =not important   5 =essential</t>
  </si>
  <si>
    <t>0 = no experience, 3=average, 5=expert</t>
  </si>
  <si>
    <t xml:space="preserve">0=no motivation, 3=average, 5=high </t>
  </si>
  <si>
    <t>0=extremly unstable, 5=unchanging</t>
  </si>
  <si>
    <t>0=no part time , 5=all part time</t>
  </si>
  <si>
    <t>0=easy language, 3=average,5=difficult</t>
  </si>
  <si>
    <t>Description</t>
  </si>
  <si>
    <t>Weight</t>
  </si>
  <si>
    <t xml:space="preserve">Reason </t>
  </si>
  <si>
    <t>Comment</t>
  </si>
  <si>
    <t>Reason</t>
  </si>
  <si>
    <t>Enter values in this column</t>
  </si>
  <si>
    <t>Total Actor Weight</t>
  </si>
  <si>
    <t xml:space="preserve">Technical  Factors </t>
  </si>
  <si>
    <t>.06 + (.01*Technical Factor)</t>
  </si>
  <si>
    <t>Technical Complexity Factor (TCF)</t>
  </si>
  <si>
    <t>Transaction Based Factors</t>
  </si>
  <si>
    <t>Use Case Points</t>
  </si>
  <si>
    <t>Experience Stability</t>
  </si>
  <si>
    <t>Man hours per use case point</t>
  </si>
  <si>
    <t>Estimated Manhours in Project</t>
  </si>
  <si>
    <t>-1</t>
  </si>
  <si>
    <t>Environmental Factors</t>
  </si>
  <si>
    <t>EFactor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</si>
</sst>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wrapText="1"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>
      <alignment horizontal="right"/>
    </xf>
    <xf numFmtId="0" fontId="2" fillId="0" borderId="0" xfId="0" applyFont="1" applyFill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>
      <alignment horizontal="right"/>
    </xf>
    <xf numFmtId="0" fontId="0" fillId="2" borderId="0" xfId="0" applyFont="1" applyFill="1" applyAlignment="1" applyProtection="1">
      <alignment wrapText="1"/>
      <protection locked="0"/>
    </xf>
    <xf numFmtId="49" fontId="0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D19" sqref="D19:D31"/>
    </sheetView>
  </sheetViews>
  <sheetFormatPr defaultColWidth="9.140625" defaultRowHeight="12.75"/>
  <cols>
    <col min="1" max="1" width="43.421875" style="6" customWidth="1"/>
    <col min="2" max="2" width="35.28125" style="4" customWidth="1"/>
    <col min="3" max="3" width="10.421875" style="3" customWidth="1"/>
    <col min="4" max="4" width="15.57421875" style="5" customWidth="1"/>
    <col min="5" max="5" width="15.57421875" style="0" customWidth="1"/>
    <col min="6" max="6" width="26.8515625" style="5" customWidth="1"/>
    <col min="7" max="7" width="12.00390625" style="0" customWidth="1"/>
  </cols>
  <sheetData>
    <row r="1" spans="1:6" ht="25.5">
      <c r="A1" s="8"/>
      <c r="B1" s="9"/>
      <c r="C1" s="10"/>
      <c r="D1" s="11" t="s">
        <v>53</v>
      </c>
      <c r="E1" s="12"/>
      <c r="F1" s="13"/>
    </row>
    <row r="2" spans="1:6" ht="12.75">
      <c r="A2" s="8"/>
      <c r="B2" s="9"/>
      <c r="C2" s="10"/>
      <c r="D2" s="13"/>
      <c r="E2" s="12"/>
      <c r="F2" s="13"/>
    </row>
    <row r="3" spans="1:6" ht="12.75">
      <c r="A3" s="8"/>
      <c r="B3" s="9"/>
      <c r="C3" s="10"/>
      <c r="D3" s="13"/>
      <c r="E3" s="12"/>
      <c r="F3" s="13"/>
    </row>
    <row r="4" spans="1:6" s="2" customFormat="1" ht="12.75">
      <c r="A4" s="14" t="s">
        <v>28</v>
      </c>
      <c r="B4" s="15" t="s">
        <v>48</v>
      </c>
      <c r="C4" s="16" t="s">
        <v>49</v>
      </c>
      <c r="D4" s="11" t="s">
        <v>39</v>
      </c>
      <c r="E4" s="2" t="s">
        <v>25</v>
      </c>
      <c r="F4" s="11" t="s">
        <v>51</v>
      </c>
    </row>
    <row r="5" spans="1:6" ht="12.75">
      <c r="A5" s="8" t="s">
        <v>3</v>
      </c>
      <c r="B5" s="9" t="s">
        <v>1</v>
      </c>
      <c r="C5" s="10">
        <v>1</v>
      </c>
      <c r="D5" s="17"/>
      <c r="E5" s="12">
        <f>C5*D5</f>
        <v>0</v>
      </c>
      <c r="F5" s="17"/>
    </row>
    <row r="6" spans="1:6" ht="12.75">
      <c r="A6" s="8" t="s">
        <v>4</v>
      </c>
      <c r="B6" s="9" t="s">
        <v>0</v>
      </c>
      <c r="C6" s="10">
        <v>2</v>
      </c>
      <c r="D6" s="17"/>
      <c r="E6" s="12">
        <f>C6*D6</f>
        <v>0</v>
      </c>
      <c r="F6" s="17"/>
    </row>
    <row r="7" spans="1:6" ht="12.75">
      <c r="A7" s="8" t="s">
        <v>5</v>
      </c>
      <c r="B7" s="9" t="s">
        <v>2</v>
      </c>
      <c r="C7" s="10">
        <v>3</v>
      </c>
      <c r="D7" s="17"/>
      <c r="E7" s="1">
        <f>C7*D7</f>
        <v>0</v>
      </c>
      <c r="F7" s="17"/>
    </row>
    <row r="8" spans="1:6" ht="12.75">
      <c r="A8" s="8" t="s">
        <v>54</v>
      </c>
      <c r="B8" s="9"/>
      <c r="C8" s="10"/>
      <c r="D8" s="13"/>
      <c r="E8" s="12">
        <f>SUM(E5:E7)</f>
        <v>0</v>
      </c>
      <c r="F8" s="13"/>
    </row>
    <row r="9" spans="1:6" ht="12.75">
      <c r="A9" s="8"/>
      <c r="B9" s="9"/>
      <c r="C9" s="10"/>
      <c r="D9" s="13"/>
      <c r="E9" s="12"/>
      <c r="F9" s="13"/>
    </row>
    <row r="10" spans="1:6" s="2" customFormat="1" ht="25.5">
      <c r="A10" s="14" t="s">
        <v>27</v>
      </c>
      <c r="B10" s="15"/>
      <c r="C10" s="16" t="s">
        <v>49</v>
      </c>
      <c r="D10" s="11" t="s">
        <v>39</v>
      </c>
      <c r="E10" s="2" t="s">
        <v>25</v>
      </c>
      <c r="F10" s="11" t="s">
        <v>51</v>
      </c>
    </row>
    <row r="11" spans="1:6" ht="12.75">
      <c r="A11" s="8" t="s">
        <v>6</v>
      </c>
      <c r="B11" s="9" t="s">
        <v>9</v>
      </c>
      <c r="C11" s="10">
        <v>5</v>
      </c>
      <c r="D11" s="17"/>
      <c r="E11" s="12">
        <f>C11*D11</f>
        <v>0</v>
      </c>
      <c r="F11" s="17"/>
    </row>
    <row r="12" spans="1:6" ht="12.75">
      <c r="A12" s="8" t="s">
        <v>7</v>
      </c>
      <c r="B12" s="9" t="s">
        <v>10</v>
      </c>
      <c r="C12" s="10">
        <v>10</v>
      </c>
      <c r="D12" s="17"/>
      <c r="E12" s="12">
        <f>C12*D12</f>
        <v>0</v>
      </c>
      <c r="F12" s="17"/>
    </row>
    <row r="13" spans="1:6" ht="12.75">
      <c r="A13" s="8" t="s">
        <v>8</v>
      </c>
      <c r="B13" s="9" t="s">
        <v>11</v>
      </c>
      <c r="C13" s="10">
        <v>15</v>
      </c>
      <c r="D13" s="17"/>
      <c r="E13" s="1">
        <f>C13*D13</f>
        <v>0</v>
      </c>
      <c r="F13" s="17"/>
    </row>
    <row r="14" spans="1:6" ht="12.75">
      <c r="A14" s="8" t="s">
        <v>58</v>
      </c>
      <c r="B14" s="9"/>
      <c r="C14" s="10"/>
      <c r="D14" s="13"/>
      <c r="E14" s="12">
        <f>SUM(E11:E13)</f>
        <v>0</v>
      </c>
      <c r="F14" s="13"/>
    </row>
    <row r="15" spans="1:6" ht="12.75">
      <c r="A15" s="8"/>
      <c r="B15" s="9"/>
      <c r="C15" s="10"/>
      <c r="D15" s="13"/>
      <c r="E15" s="12"/>
      <c r="F15" s="13"/>
    </row>
    <row r="16" spans="1:6" ht="12.75">
      <c r="A16" s="8" t="s">
        <v>12</v>
      </c>
      <c r="B16" s="9"/>
      <c r="C16" s="10"/>
      <c r="D16" s="13"/>
      <c r="E16" s="12">
        <f>TAW+TBF</f>
        <v>0</v>
      </c>
      <c r="F16" s="13"/>
    </row>
    <row r="17" spans="1:6" ht="12.75">
      <c r="A17" s="8"/>
      <c r="B17" s="9"/>
      <c r="C17" s="10"/>
      <c r="D17" s="13"/>
      <c r="E17" s="12"/>
      <c r="F17" s="13"/>
    </row>
    <row r="18" spans="1:6" s="2" customFormat="1" ht="12.75">
      <c r="A18" s="14" t="s">
        <v>29</v>
      </c>
      <c r="B18" s="15" t="s">
        <v>41</v>
      </c>
      <c r="C18" s="16"/>
      <c r="D18" s="11" t="s">
        <v>40</v>
      </c>
      <c r="E18" s="2" t="s">
        <v>25</v>
      </c>
      <c r="F18" s="11" t="s">
        <v>50</v>
      </c>
    </row>
    <row r="19" spans="1:6" ht="12.75">
      <c r="A19" s="8" t="s">
        <v>22</v>
      </c>
      <c r="B19" s="9" t="s">
        <v>42</v>
      </c>
      <c r="C19" s="18">
        <v>2</v>
      </c>
      <c r="D19" s="17"/>
      <c r="E19" s="12">
        <f aca="true" t="shared" si="0" ref="E19:E31">C19*D19</f>
        <v>0</v>
      </c>
      <c r="F19" s="17"/>
    </row>
    <row r="20" spans="1:6" ht="25.5">
      <c r="A20" s="8" t="s">
        <v>21</v>
      </c>
      <c r="B20" s="9" t="s">
        <v>42</v>
      </c>
      <c r="C20" s="18">
        <v>1</v>
      </c>
      <c r="D20" s="17"/>
      <c r="E20" s="12">
        <f t="shared" si="0"/>
        <v>0</v>
      </c>
      <c r="F20" s="17"/>
    </row>
    <row r="21" spans="1:6" ht="12.75">
      <c r="A21" s="8" t="s">
        <v>20</v>
      </c>
      <c r="B21" s="9" t="s">
        <v>42</v>
      </c>
      <c r="C21" s="18">
        <v>1</v>
      </c>
      <c r="D21" s="17"/>
      <c r="E21" s="12">
        <f t="shared" si="0"/>
        <v>0</v>
      </c>
      <c r="F21" s="17"/>
    </row>
    <row r="22" spans="1:6" ht="12.75">
      <c r="A22" s="8" t="s">
        <v>19</v>
      </c>
      <c r="B22" s="9" t="s">
        <v>42</v>
      </c>
      <c r="C22" s="18">
        <v>1</v>
      </c>
      <c r="D22" s="17"/>
      <c r="E22" s="12">
        <f t="shared" si="0"/>
        <v>0</v>
      </c>
      <c r="F22" s="17"/>
    </row>
    <row r="23" spans="1:6" ht="12.75">
      <c r="A23" s="8" t="s">
        <v>18</v>
      </c>
      <c r="B23" s="9" t="s">
        <v>42</v>
      </c>
      <c r="C23" s="18">
        <v>1</v>
      </c>
      <c r="D23" s="17"/>
      <c r="E23" s="12">
        <f t="shared" si="0"/>
        <v>0</v>
      </c>
      <c r="F23" s="17"/>
    </row>
    <row r="24" spans="1:6" ht="12.75">
      <c r="A24" s="8" t="s">
        <v>17</v>
      </c>
      <c r="B24" s="9" t="s">
        <v>42</v>
      </c>
      <c r="C24" s="18">
        <v>0.5</v>
      </c>
      <c r="D24" s="17"/>
      <c r="E24" s="12">
        <f t="shared" si="0"/>
        <v>0</v>
      </c>
      <c r="F24" s="17"/>
    </row>
    <row r="25" spans="1:6" ht="12.75">
      <c r="A25" s="8" t="s">
        <v>16</v>
      </c>
      <c r="B25" s="9" t="s">
        <v>42</v>
      </c>
      <c r="C25" s="18">
        <v>0.5</v>
      </c>
      <c r="D25" s="17"/>
      <c r="E25" s="12">
        <f t="shared" si="0"/>
        <v>0</v>
      </c>
      <c r="F25" s="17"/>
    </row>
    <row r="26" spans="1:6" ht="12.75">
      <c r="A26" s="8" t="s">
        <v>15</v>
      </c>
      <c r="B26" s="9" t="s">
        <v>42</v>
      </c>
      <c r="C26" s="18">
        <v>2</v>
      </c>
      <c r="D26" s="17"/>
      <c r="E26" s="12">
        <f t="shared" si="0"/>
        <v>0</v>
      </c>
      <c r="F26" s="17"/>
    </row>
    <row r="27" spans="1:6" ht="12.75">
      <c r="A27" s="8" t="s">
        <v>14</v>
      </c>
      <c r="B27" s="9" t="s">
        <v>42</v>
      </c>
      <c r="C27" s="18">
        <v>1</v>
      </c>
      <c r="D27" s="17"/>
      <c r="E27" s="12">
        <f t="shared" si="0"/>
        <v>0</v>
      </c>
      <c r="F27" s="17"/>
    </row>
    <row r="28" spans="1:6" ht="12.75">
      <c r="A28" s="8" t="s">
        <v>13</v>
      </c>
      <c r="B28" s="9" t="s">
        <v>42</v>
      </c>
      <c r="C28" s="18">
        <v>1</v>
      </c>
      <c r="D28" s="17"/>
      <c r="E28" s="12">
        <f t="shared" si="0"/>
        <v>0</v>
      </c>
      <c r="F28" s="17"/>
    </row>
    <row r="29" spans="1:6" ht="12.75">
      <c r="A29" s="8" t="s">
        <v>23</v>
      </c>
      <c r="B29" s="9" t="s">
        <v>42</v>
      </c>
      <c r="C29" s="18">
        <v>1</v>
      </c>
      <c r="D29" s="17"/>
      <c r="E29" s="12">
        <f t="shared" si="0"/>
        <v>0</v>
      </c>
      <c r="F29" s="17"/>
    </row>
    <row r="30" spans="1:6" ht="12.75">
      <c r="A30" s="8" t="s">
        <v>24</v>
      </c>
      <c r="B30" s="9" t="s">
        <v>42</v>
      </c>
      <c r="C30" s="18">
        <v>1</v>
      </c>
      <c r="D30" s="17"/>
      <c r="E30" s="12">
        <f t="shared" si="0"/>
        <v>0</v>
      </c>
      <c r="F30" s="17"/>
    </row>
    <row r="31" spans="1:6" ht="12.75">
      <c r="A31" s="8" t="s">
        <v>26</v>
      </c>
      <c r="B31" s="9" t="s">
        <v>42</v>
      </c>
      <c r="C31" s="18">
        <v>1</v>
      </c>
      <c r="D31" s="17"/>
      <c r="E31" s="1">
        <f t="shared" si="0"/>
        <v>0</v>
      </c>
      <c r="F31" s="17"/>
    </row>
    <row r="32" spans="1:6" ht="12.75">
      <c r="A32" s="8" t="s">
        <v>55</v>
      </c>
      <c r="B32" s="9"/>
      <c r="C32" s="10"/>
      <c r="D32" s="13"/>
      <c r="E32" s="12">
        <f>SUM(E19:E31)</f>
        <v>0</v>
      </c>
      <c r="F32" s="13"/>
    </row>
    <row r="33" spans="1:6" ht="12.75">
      <c r="A33" s="8" t="s">
        <v>57</v>
      </c>
      <c r="B33" s="9" t="s">
        <v>56</v>
      </c>
      <c r="C33" s="10"/>
      <c r="D33" s="13"/>
      <c r="E33" s="12">
        <f>0.6+(0.01*E32)</f>
        <v>0.6</v>
      </c>
      <c r="F33" s="13"/>
    </row>
    <row r="34" spans="1:6" ht="12.75">
      <c r="A34" s="8"/>
      <c r="B34" s="9"/>
      <c r="C34" s="10"/>
      <c r="D34" s="13"/>
      <c r="E34" s="12"/>
      <c r="F34" s="13"/>
    </row>
    <row r="35" spans="1:7" s="2" customFormat="1" ht="25.5">
      <c r="A35" s="14" t="s">
        <v>30</v>
      </c>
      <c r="B35" s="15" t="s">
        <v>41</v>
      </c>
      <c r="C35" s="16" t="s">
        <v>49</v>
      </c>
      <c r="D35" s="11" t="s">
        <v>40</v>
      </c>
      <c r="E35" s="2" t="s">
        <v>25</v>
      </c>
      <c r="F35" s="11" t="s">
        <v>52</v>
      </c>
      <c r="G35" s="7" t="s">
        <v>60</v>
      </c>
    </row>
    <row r="36" spans="1:7" ht="12.75">
      <c r="A36" s="8" t="s">
        <v>31</v>
      </c>
      <c r="B36" s="9" t="s">
        <v>43</v>
      </c>
      <c r="C36" s="18">
        <v>1.5</v>
      </c>
      <c r="D36" s="17"/>
      <c r="E36" s="12">
        <f aca="true" t="shared" si="1" ref="E36:E43">C36*D36</f>
        <v>0</v>
      </c>
      <c r="F36" s="17"/>
      <c r="G36">
        <f aca="true" t="shared" si="2" ref="G36:G41">IF(E36&lt;3,1,0)</f>
        <v>1</v>
      </c>
    </row>
    <row r="37" spans="1:7" ht="12.75">
      <c r="A37" s="8" t="s">
        <v>32</v>
      </c>
      <c r="B37" s="9" t="s">
        <v>43</v>
      </c>
      <c r="C37" s="18">
        <v>0.5</v>
      </c>
      <c r="D37" s="17"/>
      <c r="E37" s="12">
        <f t="shared" si="1"/>
        <v>0</v>
      </c>
      <c r="F37" s="17"/>
      <c r="G37">
        <f t="shared" si="2"/>
        <v>1</v>
      </c>
    </row>
    <row r="38" spans="1:7" ht="12.75">
      <c r="A38" s="8" t="s">
        <v>33</v>
      </c>
      <c r="B38" s="9" t="s">
        <v>43</v>
      </c>
      <c r="C38" s="18">
        <v>1</v>
      </c>
      <c r="D38" s="17"/>
      <c r="E38" s="12">
        <f t="shared" si="1"/>
        <v>0</v>
      </c>
      <c r="F38" s="17"/>
      <c r="G38">
        <f t="shared" si="2"/>
        <v>1</v>
      </c>
    </row>
    <row r="39" spans="1:7" ht="12.75">
      <c r="A39" s="8" t="s">
        <v>34</v>
      </c>
      <c r="B39" s="9" t="s">
        <v>43</v>
      </c>
      <c r="C39" s="18">
        <v>0.5</v>
      </c>
      <c r="D39" s="17"/>
      <c r="E39" s="12">
        <f t="shared" si="1"/>
        <v>0</v>
      </c>
      <c r="F39" s="17"/>
      <c r="G39">
        <f t="shared" si="2"/>
        <v>1</v>
      </c>
    </row>
    <row r="40" spans="1:7" ht="12.75">
      <c r="A40" s="8" t="s">
        <v>35</v>
      </c>
      <c r="B40" s="9" t="s">
        <v>44</v>
      </c>
      <c r="C40" s="18">
        <v>1</v>
      </c>
      <c r="D40" s="17"/>
      <c r="E40" s="12">
        <f t="shared" si="1"/>
        <v>0</v>
      </c>
      <c r="F40" s="17"/>
      <c r="G40">
        <f t="shared" si="2"/>
        <v>1</v>
      </c>
    </row>
    <row r="41" spans="1:7" ht="12.75">
      <c r="A41" s="8" t="s">
        <v>38</v>
      </c>
      <c r="B41" s="9" t="s">
        <v>45</v>
      </c>
      <c r="C41" s="18">
        <v>2</v>
      </c>
      <c r="D41" s="17"/>
      <c r="E41" s="12">
        <f t="shared" si="1"/>
        <v>0</v>
      </c>
      <c r="F41" s="17"/>
      <c r="G41">
        <f t="shared" si="2"/>
        <v>1</v>
      </c>
    </row>
    <row r="42" spans="1:7" ht="12.75">
      <c r="A42" s="8" t="s">
        <v>36</v>
      </c>
      <c r="B42" s="9" t="s">
        <v>46</v>
      </c>
      <c r="C42" s="18">
        <v>-1</v>
      </c>
      <c r="D42" s="17"/>
      <c r="E42" s="12">
        <f t="shared" si="1"/>
        <v>0</v>
      </c>
      <c r="F42" s="17"/>
      <c r="G42">
        <f>IF(E42&gt;3,1,0)</f>
        <v>0</v>
      </c>
    </row>
    <row r="43" spans="1:7" ht="12.75">
      <c r="A43" s="8" t="s">
        <v>37</v>
      </c>
      <c r="B43" s="9" t="s">
        <v>47</v>
      </c>
      <c r="C43" s="18" t="s">
        <v>63</v>
      </c>
      <c r="D43" s="17"/>
      <c r="E43" s="1">
        <f t="shared" si="1"/>
        <v>0</v>
      </c>
      <c r="F43" s="17"/>
      <c r="G43" s="1">
        <f>IF(E43&gt;3,1,0)</f>
        <v>0</v>
      </c>
    </row>
    <row r="44" spans="1:7" ht="12.75">
      <c r="A44" s="8" t="s">
        <v>64</v>
      </c>
      <c r="B44" s="9"/>
      <c r="C44" s="10"/>
      <c r="D44" s="13"/>
      <c r="E44" s="12">
        <f>SUM(E36:E43)</f>
        <v>0</v>
      </c>
      <c r="F44" s="13"/>
      <c r="G44">
        <f>SUM(G36:G43)</f>
        <v>6</v>
      </c>
    </row>
    <row r="45" spans="1:6" ht="12.75">
      <c r="A45" s="8" t="s">
        <v>65</v>
      </c>
      <c r="B45" s="9"/>
      <c r="C45" s="10"/>
      <c r="D45" s="13"/>
      <c r="E45" s="12">
        <f>1.4+(-0.03*E44)</f>
        <v>1.4</v>
      </c>
      <c r="F45" s="13"/>
    </row>
    <row r="46" spans="1:6" ht="12.75">
      <c r="A46" s="8"/>
      <c r="B46" s="9"/>
      <c r="C46" s="10"/>
      <c r="D46" s="13"/>
      <c r="E46" s="12"/>
      <c r="F46" s="13"/>
    </row>
    <row r="47" spans="1:6" ht="12.75">
      <c r="A47" s="8" t="s">
        <v>59</v>
      </c>
      <c r="B47" s="9"/>
      <c r="C47" s="10"/>
      <c r="D47" s="13"/>
      <c r="E47" s="12">
        <f>UUCP*TCF*EF</f>
        <v>0</v>
      </c>
      <c r="F47" s="13"/>
    </row>
    <row r="48" spans="1:6" ht="12.75">
      <c r="A48" s="8"/>
      <c r="B48" s="9"/>
      <c r="C48" s="10"/>
      <c r="D48" s="13"/>
      <c r="E48" s="12"/>
      <c r="F48" s="13"/>
    </row>
    <row r="49" spans="1:6" ht="12.75">
      <c r="A49" s="8" t="s">
        <v>61</v>
      </c>
      <c r="B49" s="9"/>
      <c r="C49" s="10"/>
      <c r="D49" s="13"/>
      <c r="E49" s="12">
        <f>IF(G44&lt;3,20,IF(G44&lt;5,28,36))</f>
        <v>36</v>
      </c>
      <c r="F49" s="13"/>
    </row>
    <row r="50" spans="1:6" ht="12.75">
      <c r="A50" s="8"/>
      <c r="B50" s="9"/>
      <c r="C50" s="10"/>
      <c r="D50" s="13"/>
      <c r="E50" s="12"/>
      <c r="F50" s="13"/>
    </row>
    <row r="51" spans="1:6" ht="12.75">
      <c r="A51" s="8" t="s">
        <v>62</v>
      </c>
      <c r="B51" s="9"/>
      <c r="C51" s="10"/>
      <c r="D51" s="13"/>
      <c r="E51" s="12">
        <f>E47*E49</f>
        <v>0</v>
      </c>
      <c r="F51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Russell</dc:creator>
  <cp:keywords/>
  <dc:description/>
  <cp:lastModifiedBy>cvanepps</cp:lastModifiedBy>
  <dcterms:created xsi:type="dcterms:W3CDTF">2000-05-31T23:05:17Z</dcterms:created>
  <dcterms:modified xsi:type="dcterms:W3CDTF">2001-01-22T20:25:56Z</dcterms:modified>
  <cp:category/>
  <cp:version/>
  <cp:contentType/>
  <cp:contentStatus/>
</cp:coreProperties>
</file>